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9" i="2" l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N19" i="2" l="1"/>
  <c r="L19" i="2"/>
  <c r="M19" i="2"/>
  <c r="N18" i="2"/>
  <c r="L18" i="2"/>
  <c r="M18" i="2"/>
  <c r="O19" i="2"/>
  <c r="J19" i="2"/>
  <c r="J18" i="2"/>
  <c r="O18" i="2"/>
  <c r="AF13" i="2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<sst xmlns="http://schemas.openxmlformats.org/spreadsheetml/2006/main" count="82" uniqueCount="37">
  <si>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</si>
  <si>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</si>
  <si>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</si>
  <si>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</si>
  <si>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</si>
  <si>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</si>
  <si>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</si>
  <si>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</si>
  <si>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</si>
  <si>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</si>
  <si>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</si>
  <si>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</si>
  <si>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</si>
  <si>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</si>
  <si>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SiKi = Simon Kiri  (1926)</t>
  </si>
  <si>
    <t>YKKÖSPESIS</t>
  </si>
  <si>
    <t>14.</t>
  </si>
  <si>
    <t>KeKi</t>
  </si>
  <si>
    <t>9.</t>
  </si>
  <si>
    <t>Jari Leinonen</t>
  </si>
  <si>
    <t>20.3.1979</t>
  </si>
  <si>
    <t>SiKi</t>
  </si>
  <si>
    <t>KeKi  2</t>
  </si>
  <si>
    <t>1.</t>
  </si>
  <si>
    <t>3.</t>
  </si>
  <si>
    <t>8.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</si>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</sst>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8"/>
  <sheetViews>
    <sheetView tabSelected="1" zoomScale="93" zoomScaleNormal="93" workbookViewId="0">
      <selection activeCell="A16" sqref="A16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15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9" t="s">
        <v>29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35" t="s">
        <v>16</v>
      </c>
      <c r="D4" s="43" t="s">
        <v>17</v>
      </c>
      <c r="E4" s="22">
        <v>4</v>
      </c>
      <c r="F4" s="22">
        <v>0</v>
      </c>
      <c r="G4" s="22">
        <v>1</v>
      </c>
      <c r="H4" s="34">
        <v>1</v>
      </c>
      <c r="I4" s="22">
        <v>5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1997</v>
      </c>
      <c r="Y5" s="35" t="s">
        <v>24</v>
      </c>
      <c r="Z5" s="43" t="s">
        <v>17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1998</v>
      </c>
      <c r="Y6" s="35" t="s">
        <v>23</v>
      </c>
      <c r="Z6" s="43" t="s">
        <v>17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1999</v>
      </c>
      <c r="C7" s="35" t="s">
        <v>18</v>
      </c>
      <c r="D7" s="43" t="s">
        <v>17</v>
      </c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2001</v>
      </c>
      <c r="Y9" s="22" t="s">
        <v>25</v>
      </c>
      <c r="Z9" s="43" t="s">
        <v>21</v>
      </c>
      <c r="AA9" s="22">
        <v>10</v>
      </c>
      <c r="AB9" s="22">
        <v>0</v>
      </c>
      <c r="AC9" s="22">
        <v>1</v>
      </c>
      <c r="AD9" s="22">
        <v>1</v>
      </c>
      <c r="AE9" s="22">
        <v>19</v>
      </c>
      <c r="AF9" s="28">
        <v>0.43180000000000002</v>
      </c>
      <c r="AG9" s="69">
        <v>44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22"/>
      <c r="Z10" s="43"/>
      <c r="AA10" s="22"/>
      <c r="AB10" s="22"/>
      <c r="AC10" s="22"/>
      <c r="AD10" s="22"/>
      <c r="AE10" s="22"/>
      <c r="AF10" s="28"/>
      <c r="AG10" s="69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2010</v>
      </c>
      <c r="Y11" s="22" t="s">
        <v>25</v>
      </c>
      <c r="Z11" s="43" t="s">
        <v>22</v>
      </c>
      <c r="AA11" s="22">
        <v>3</v>
      </c>
      <c r="AB11" s="22">
        <v>0</v>
      </c>
      <c r="AC11" s="22">
        <v>2</v>
      </c>
      <c r="AD11" s="22">
        <v>0</v>
      </c>
      <c r="AE11" s="22">
        <v>7</v>
      </c>
      <c r="AF11" s="28">
        <v>0.38879999999999998</v>
      </c>
      <c r="AG11" s="69">
        <v>18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2011</v>
      </c>
      <c r="Y12" s="22" t="s">
        <v>26</v>
      </c>
      <c r="Z12" s="43" t="s">
        <v>22</v>
      </c>
      <c r="AA12" s="22">
        <v>3</v>
      </c>
      <c r="AB12" s="22">
        <v>1</v>
      </c>
      <c r="AC12" s="22">
        <v>1</v>
      </c>
      <c r="AD12" s="22">
        <v>2</v>
      </c>
      <c r="AE12" s="22">
        <v>7</v>
      </c>
      <c r="AF12" s="28">
        <v>0.35</v>
      </c>
      <c r="AG12" s="69">
        <v>20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48" t="s">
        <v>32</v>
      </c>
      <c r="C13" s="49"/>
      <c r="D13" s="50"/>
      <c r="E13" s="51">
        <f>SUM(E4:E12)</f>
        <v>4</v>
      </c>
      <c r="F13" s="51">
        <f>SUM(F4:F12)</f>
        <v>0</v>
      </c>
      <c r="G13" s="51">
        <f>SUM(G4:G12)</f>
        <v>1</v>
      </c>
      <c r="H13" s="51">
        <f>SUM(H4:H12)</f>
        <v>1</v>
      </c>
      <c r="I13" s="51">
        <f>SUM(I4:I12)</f>
        <v>5</v>
      </c>
      <c r="J13" s="52">
        <v>0</v>
      </c>
      <c r="K13" s="38">
        <f>SUM(K4:K12)</f>
        <v>0</v>
      </c>
      <c r="L13" s="17"/>
      <c r="M13" s="15"/>
      <c r="N13" s="53"/>
      <c r="O13" s="54"/>
      <c r="P13" s="18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38">
        <f>SUM(W4:W12)</f>
        <v>0</v>
      </c>
      <c r="X13" s="11" t="s">
        <v>32</v>
      </c>
      <c r="Y13" s="12"/>
      <c r="Z13" s="10"/>
      <c r="AA13" s="51">
        <f>SUM(AA4:AA12)</f>
        <v>16</v>
      </c>
      <c r="AB13" s="51">
        <f>SUM(AB4:AB12)</f>
        <v>1</v>
      </c>
      <c r="AC13" s="51">
        <f>SUM(AC4:AC12)</f>
        <v>4</v>
      </c>
      <c r="AD13" s="51">
        <f>SUM(AD4:AD12)</f>
        <v>3</v>
      </c>
      <c r="AE13" s="51">
        <f>SUM(AE4:AE12)</f>
        <v>33</v>
      </c>
      <c r="AF13" s="52">
        <f>PRODUCT(AE13/AG13)</f>
        <v>0.40243902439024393</v>
      </c>
      <c r="AG13" s="38">
        <f>SUM(AG4:AG12)</f>
        <v>82</v>
      </c>
      <c r="AH13" s="17"/>
      <c r="AI13" s="15"/>
      <c r="AJ13" s="53"/>
      <c r="AK13" s="54"/>
      <c r="AL13" s="18"/>
      <c r="AM13" s="51">
        <f>SUM(AM4:AM12)</f>
        <v>0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0</v>
      </c>
      <c r="AR13" s="52">
        <v>0</v>
      </c>
      <c r="AS13" s="42">
        <f>SUM(AS4:AS12)</f>
        <v>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5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5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6" t="s">
        <v>33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34</v>
      </c>
      <c r="O15" s="13" t="s">
        <v>35</v>
      </c>
      <c r="Q15" s="25"/>
      <c r="R15" s="25" t="s">
        <v>12</v>
      </c>
      <c r="S15" s="25"/>
      <c r="T15" s="24" t="s">
        <v>13</v>
      </c>
      <c r="U15" s="18"/>
      <c r="V15" s="21"/>
      <c r="W15" s="21"/>
      <c r="X15" s="59"/>
      <c r="Y15" s="59"/>
      <c r="Z15" s="59"/>
      <c r="AA15" s="59"/>
      <c r="AB15" s="59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59"/>
      <c r="AO15" s="59"/>
      <c r="AP15" s="59"/>
      <c r="AQ15" s="59"/>
      <c r="AR15" s="59"/>
      <c r="AS15" s="5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36</v>
      </c>
      <c r="C16" s="7"/>
      <c r="D16" s="27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4">
        <v>0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5"/>
      <c r="T16" s="24" t="s">
        <v>14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3" t="s">
        <v>15</v>
      </c>
      <c r="C17" s="64"/>
      <c r="D17" s="65"/>
      <c r="E17" s="60">
        <f>PRODUCT(E13+Q13)</f>
        <v>4</v>
      </c>
      <c r="F17" s="60">
        <f>PRODUCT(F13+R13)</f>
        <v>0</v>
      </c>
      <c r="G17" s="60">
        <f>PRODUCT(G13+S13)</f>
        <v>1</v>
      </c>
      <c r="H17" s="60">
        <f>PRODUCT(H13+T13)</f>
        <v>1</v>
      </c>
      <c r="I17" s="60">
        <f>PRODUCT(I13+U13)</f>
        <v>5</v>
      </c>
      <c r="J17" s="61">
        <v>0</v>
      </c>
      <c r="K17" s="24">
        <f>PRODUCT(K13+W13)</f>
        <v>0</v>
      </c>
      <c r="L17" s="62">
        <v>0</v>
      </c>
      <c r="M17" s="62">
        <v>0</v>
      </c>
      <c r="N17" s="62">
        <v>0</v>
      </c>
      <c r="O17" s="62">
        <v>0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29</v>
      </c>
      <c r="C18" s="19"/>
      <c r="D18" s="29"/>
      <c r="E18" s="60">
        <f>PRODUCT(AA13+AM13)</f>
        <v>16</v>
      </c>
      <c r="F18" s="60">
        <f>PRODUCT(AB13+AN13)</f>
        <v>1</v>
      </c>
      <c r="G18" s="60">
        <f>PRODUCT(AC13+AO13)</f>
        <v>4</v>
      </c>
      <c r="H18" s="60">
        <f>PRODUCT(AD13+AP13)</f>
        <v>3</v>
      </c>
      <c r="I18" s="60">
        <f>PRODUCT(AE13+AQ13)</f>
        <v>33</v>
      </c>
      <c r="J18" s="61">
        <f>PRODUCT(I18/K18)</f>
        <v>0.40243902439024393</v>
      </c>
      <c r="K18" s="18">
        <f>PRODUCT(AG13+AS13)</f>
        <v>82</v>
      </c>
      <c r="L18" s="62">
        <f>PRODUCT((F18+G18)/E18)</f>
        <v>0.3125</v>
      </c>
      <c r="M18" s="62">
        <f>PRODUCT(H18/E18)</f>
        <v>0.1875</v>
      </c>
      <c r="N18" s="62">
        <f>PRODUCT((F18+G18+H18)/E18)</f>
        <v>0.5</v>
      </c>
      <c r="O18" s="62">
        <f>PRODUCT(I18/E18)</f>
        <v>2.0625</v>
      </c>
      <c r="Q18" s="25"/>
      <c r="R18" s="25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6" t="s">
        <v>32</v>
      </c>
      <c r="C19" s="67"/>
      <c r="D19" s="68"/>
      <c r="E19" s="60">
        <f>SUM(E16:E18)</f>
        <v>20</v>
      </c>
      <c r="F19" s="60">
        <f t="shared" ref="F19:I19" si="0">SUM(F16:F18)</f>
        <v>1</v>
      </c>
      <c r="G19" s="60">
        <f t="shared" si="0"/>
        <v>5</v>
      </c>
      <c r="H19" s="60">
        <f t="shared" si="0"/>
        <v>4</v>
      </c>
      <c r="I19" s="60">
        <f t="shared" si="0"/>
        <v>38</v>
      </c>
      <c r="J19" s="61">
        <f>PRODUCT(I19/K19)</f>
        <v>0.46341463414634149</v>
      </c>
      <c r="K19" s="24">
        <f>SUM(K16:K18)</f>
        <v>82</v>
      </c>
      <c r="L19" s="62">
        <f>PRODUCT((F19+G19)/E19)</f>
        <v>0.3</v>
      </c>
      <c r="M19" s="62">
        <f>PRODUCT(H19/E19)</f>
        <v>0.2</v>
      </c>
      <c r="N19" s="62">
        <f>PRODUCT((F19+G19+H19)/E19)</f>
        <v>0.5</v>
      </c>
      <c r="O19" s="62">
        <f>PRODUCT(I19/E19)</f>
        <v>1.9</v>
      </c>
      <c r="Q19" s="18"/>
      <c r="R19" s="18"/>
      <c r="S19" s="1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</row>
    <row r="218" spans="12:38" x14ac:dyDescent="0.25"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</row>
    <row r="219" spans="12:38" x14ac:dyDescent="0.25"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</row>
    <row r="220" spans="12:38" x14ac:dyDescent="0.25"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</row>
    <row r="221" spans="12:38" x14ac:dyDescent="0.25"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</row>
    <row r="225" spans="20:34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</row>
    <row r="226" spans="20:34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</row>
    <row r="227" spans="20:34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</row>
    <row r="228" spans="20:34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</row>
    <row r="229" spans="20:34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</row>
    <row r="230" spans="20:34" x14ac:dyDescent="0.25"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</row>
    <row r="231" spans="20:34" x14ac:dyDescent="0.25"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</row>
    <row r="232" spans="20:34" x14ac:dyDescent="0.25"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</row>
    <row r="233" spans="20:34" x14ac:dyDescent="0.25"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</row>
    <row r="234" spans="20:34" x14ac:dyDescent="0.25"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</row>
    <row r="235" spans="20:34" x14ac:dyDescent="0.25"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</row>
    <row r="236" spans="20:34" x14ac:dyDescent="0.25"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</row>
    <row r="237" spans="20:34" x14ac:dyDescent="0.25"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</row>
    <row r="238" spans="20:34" x14ac:dyDescent="0.25"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</row>
    <row r="239" spans="20:34" x14ac:dyDescent="0.25"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</row>
    <row r="240" spans="20:34" x14ac:dyDescent="0.25"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</row>
    <row r="241" spans="20:34" x14ac:dyDescent="0.25"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</row>
    <row r="242" spans="20:34" x14ac:dyDescent="0.25"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</row>
    <row r="243" spans="20:34" x14ac:dyDescent="0.25"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</row>
    <row r="244" spans="20:34" x14ac:dyDescent="0.25"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</row>
    <row r="245" spans="20:34" x14ac:dyDescent="0.25"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</row>
    <row r="246" spans="20:34" x14ac:dyDescent="0.25"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</row>
    <row r="247" spans="20:34" x14ac:dyDescent="0.25"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</row>
    <row r="248" spans="20:34" x14ac:dyDescent="0.25"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</row>
    <row r="249" spans="20:34" x14ac:dyDescent="0.25"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</row>
    <row r="250" spans="20:34" x14ac:dyDescent="0.25"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</row>
    <row r="251" spans="20:34" x14ac:dyDescent="0.25"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</row>
    <row r="252" spans="20:34" x14ac:dyDescent="0.25"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</row>
    <row r="253" spans="20:34" x14ac:dyDescent="0.25"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</row>
    <row r="254" spans="20:34" x14ac:dyDescent="0.25"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</row>
    <row r="255" spans="20:34" x14ac:dyDescent="0.25"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</row>
    <row r="256" spans="20:34" x14ac:dyDescent="0.25"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</row>
    <row r="257" spans="20:34" x14ac:dyDescent="0.25"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</row>
    <row r="258" spans="20:34" x14ac:dyDescent="0.25"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</row>
    <row r="259" spans="20:34" x14ac:dyDescent="0.25"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</row>
    <row r="260" spans="20:34" x14ac:dyDescent="0.25"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</row>
    <row r="261" spans="20:34" x14ac:dyDescent="0.25"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</row>
    <row r="262" spans="20:34" x14ac:dyDescent="0.25"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</row>
    <row r="263" spans="20:34" x14ac:dyDescent="0.25"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</row>
    <row r="264" spans="20:34" x14ac:dyDescent="0.25"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</row>
    <row r="265" spans="20:34" x14ac:dyDescent="0.25"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</row>
    <row r="266" spans="20:34" x14ac:dyDescent="0.25"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</row>
    <row r="267" spans="20:34" x14ac:dyDescent="0.25"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</row>
    <row r="268" spans="20:34" x14ac:dyDescent="0.25"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2018-11-01T09:34:47Z</dcterms:modified>
</cp:coreProperties>
</file>